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95" windowHeight="7695"/>
  </bookViews>
  <sheets>
    <sheet name="成绩表" sheetId="1" r:id="rId1"/>
    <sheet name="分析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<sst xmlns="http://schemas.openxmlformats.org/spreadsheetml/2006/main" count="74" uniqueCount="40">
  <si>
    <t>小组平时成绩</t>
  </si>
  <si>
    <t>组别</t>
  </si>
  <si>
    <r>
      <rPr>
        <sz val="12"/>
        <rFont val="宋体"/>
        <charset val="134"/>
      </rPr>
      <t>姓</t>
    </r>
    <r>
      <rPr>
        <sz val="12"/>
        <rFont val="宋体"/>
        <charset val="134"/>
      </rPr>
      <t>名</t>
    </r>
  </si>
  <si>
    <t>性别</t>
  </si>
  <si>
    <t>语文</t>
  </si>
  <si>
    <t>数学</t>
  </si>
  <si>
    <t>英语(卷面)</t>
  </si>
  <si>
    <t>英语(折算)</t>
  </si>
  <si>
    <t>物理</t>
  </si>
  <si>
    <t>化学</t>
  </si>
  <si>
    <t>生物</t>
  </si>
  <si>
    <t>总分</t>
  </si>
  <si>
    <r>
      <rPr>
        <sz val="12"/>
        <rFont val="宋体"/>
        <charset val="0"/>
      </rPr>
      <t>第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小组</t>
    </r>
  </si>
  <si>
    <t>李伯仁</t>
  </si>
  <si>
    <t>男</t>
  </si>
  <si>
    <t>王斯雷</t>
  </si>
  <si>
    <t>魏文鼎</t>
  </si>
  <si>
    <t>张素玉</t>
  </si>
  <si>
    <t>女</t>
  </si>
  <si>
    <t>第2小组</t>
  </si>
  <si>
    <r>
      <rPr>
        <sz val="12"/>
        <rFont val="宋体"/>
        <charset val="134"/>
      </rPr>
      <t>吴</t>
    </r>
    <r>
      <rPr>
        <sz val="12"/>
        <rFont val="宋体"/>
        <charset val="134"/>
      </rPr>
      <t>心</t>
    </r>
  </si>
  <si>
    <r>
      <rPr>
        <sz val="12"/>
        <rFont val="宋体"/>
        <charset val="0"/>
      </rPr>
      <t>第</t>
    </r>
    <r>
      <rPr>
        <sz val="12"/>
        <rFont val="Times New Roman"/>
        <charset val="0"/>
      </rPr>
      <t>2</t>
    </r>
    <r>
      <rPr>
        <sz val="12"/>
        <rFont val="宋体"/>
        <charset val="0"/>
      </rPr>
      <t>小组</t>
    </r>
  </si>
  <si>
    <t>高展翔</t>
  </si>
  <si>
    <t>张越</t>
  </si>
  <si>
    <t>宋城成</t>
  </si>
  <si>
    <t>第3小组</t>
  </si>
  <si>
    <t>丁秋宜</t>
  </si>
  <si>
    <r>
      <rPr>
        <sz val="12"/>
        <rFont val="宋体"/>
        <charset val="0"/>
      </rPr>
      <t>第</t>
    </r>
    <r>
      <rPr>
        <sz val="12"/>
        <rFont val="Times New Roman"/>
        <charset val="0"/>
      </rPr>
      <t>3</t>
    </r>
    <r>
      <rPr>
        <sz val="12"/>
        <rFont val="宋体"/>
        <charset val="0"/>
      </rPr>
      <t>小组</t>
    </r>
  </si>
  <si>
    <r>
      <rPr>
        <sz val="12"/>
        <rFont val="宋体"/>
        <charset val="134"/>
      </rPr>
      <t>伍</t>
    </r>
    <r>
      <rPr>
        <sz val="12"/>
        <rFont val="宋体"/>
        <charset val="134"/>
      </rPr>
      <t>宁</t>
    </r>
  </si>
  <si>
    <t>赵敏生</t>
  </si>
  <si>
    <t>第4小组</t>
  </si>
  <si>
    <t>宁清</t>
  </si>
  <si>
    <t>徐暖曦</t>
  </si>
  <si>
    <r>
      <rPr>
        <sz val="12"/>
        <rFont val="宋体"/>
        <charset val="0"/>
      </rPr>
      <t>第</t>
    </r>
    <r>
      <rPr>
        <sz val="12"/>
        <rFont val="Times New Roman"/>
        <charset val="0"/>
      </rPr>
      <t>4</t>
    </r>
    <r>
      <rPr>
        <sz val="12"/>
        <rFont val="宋体"/>
        <charset val="0"/>
      </rPr>
      <t>小组</t>
    </r>
  </si>
  <si>
    <t>颜紫罗</t>
  </si>
  <si>
    <t>倾城</t>
  </si>
  <si>
    <t>小组平时成绩分析</t>
  </si>
  <si>
    <t>分析项</t>
  </si>
  <si>
    <t>平均分</t>
  </si>
  <si>
    <t>总体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</si>
</sst>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.0_ "/>
  </numFmts>
  <fonts count="23">
    <font>
      <sz val="12"/>
      <name val="Times New Roman"/>
      <charset val="0"/>
    </font>
    <font>
      <sz val="12"/>
      <name val="宋体"/>
      <charset val="0"/>
    </font>
    <font>
      <sz val="16"/>
      <name val="黑体"/>
      <charset val="0"/>
    </font>
    <font>
      <sz val="12"/>
      <name val="宋体"/>
      <charset val="134"/>
    </font>
    <font>
      <sz val="12"/>
      <name val="Calibri"/>
      <charset val="0"/>
    </font>
    <font>
      <u/>
      <sz val="12"/>
      <color indexed="12"/>
      <name val="Times New Roman"/>
      <charset val="0"/>
    </font>
    <font>
      <u/>
      <sz val="12"/>
      <color indexed="36"/>
      <name val="Times New Roman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SheetLayoutView="60" workbookViewId="0">
      <selection activeCell="L17" sqref="L17"/>
    </sheetView>
  </sheetViews>
  <sheetFormatPr defaultColWidth="8.66666666666667" defaultRowHeight="15.75"/>
  <cols>
    <col min="1" max="1" width="7.625" style="9" customWidth="1"/>
    <col min="2" max="2" width="7.5"/>
    <col min="3" max="3" width="11.625"/>
    <col min="4" max="5" width="7.625" customWidth="1"/>
    <col min="6" max="7" width="13" customWidth="1"/>
    <col min="8" max="10" width="7.625" customWidth="1"/>
    <col min="11" max="11" width="9" style="9"/>
  </cols>
  <sheetData>
    <row r="1" s="8" customFormat="1" ht="20.25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>
      <c r="A2" s="11" t="s">
        <v>1</v>
      </c>
      <c r="B2" s="11" t="s">
        <v>2</v>
      </c>
      <c r="C2" s="11" t="s">
        <v>3</v>
      </c>
      <c r="D2" s="9" t="s">
        <v>4</v>
      </c>
      <c r="E2" s="9" t="s">
        <v>5</v>
      </c>
      <c r="F2" s="11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4"/>
    </row>
    <row r="3" spans="1:10">
      <c r="A3" s="12" t="s">
        <v>12</v>
      </c>
      <c r="B3" s="11" t="s">
        <v>13</v>
      </c>
      <c r="C3" s="11" t="s">
        <v>14</v>
      </c>
      <c r="D3" s="9">
        <v>126</v>
      </c>
      <c r="E3" s="9">
        <v>135</v>
      </c>
      <c r="F3" s="9">
        <v>54</v>
      </c>
      <c r="G3" s="9"/>
      <c r="H3" s="9">
        <v>97</v>
      </c>
      <c r="I3" s="9">
        <v>45</v>
      </c>
      <c r="J3" s="9">
        <v>97</v>
      </c>
    </row>
    <row r="4" spans="1:10">
      <c r="A4" s="12" t="s">
        <v>12</v>
      </c>
      <c r="B4" s="11" t="s">
        <v>15</v>
      </c>
      <c r="C4" s="11" t="s">
        <v>14</v>
      </c>
      <c r="D4" s="9">
        <v>112</v>
      </c>
      <c r="E4" s="9">
        <v>106</v>
      </c>
      <c r="F4" s="9">
        <v>93</v>
      </c>
      <c r="G4" s="9"/>
      <c r="H4" s="9">
        <v>94</v>
      </c>
      <c r="I4" s="9">
        <v>78</v>
      </c>
      <c r="J4" s="9">
        <v>94</v>
      </c>
    </row>
    <row r="5" spans="1:10">
      <c r="A5" s="12" t="s">
        <v>12</v>
      </c>
      <c r="B5" s="11" t="s">
        <v>16</v>
      </c>
      <c r="C5" s="11" t="s">
        <v>14</v>
      </c>
      <c r="D5" s="9">
        <v>139</v>
      </c>
      <c r="E5" s="9">
        <v>120</v>
      </c>
      <c r="F5" s="9">
        <v>106</v>
      </c>
      <c r="G5" s="9"/>
      <c r="H5" s="9">
        <v>93</v>
      </c>
      <c r="I5" s="9">
        <v>89</v>
      </c>
      <c r="J5" s="9">
        <v>93</v>
      </c>
    </row>
    <row r="6" spans="1:10">
      <c r="A6" s="12" t="s">
        <v>12</v>
      </c>
      <c r="B6" s="11" t="s">
        <v>17</v>
      </c>
      <c r="C6" s="11" t="s">
        <v>18</v>
      </c>
      <c r="D6" s="13">
        <v>119</v>
      </c>
      <c r="E6" s="9">
        <v>136</v>
      </c>
      <c r="F6" s="9">
        <v>108</v>
      </c>
      <c r="G6" s="9"/>
      <c r="H6" s="9">
        <v>88</v>
      </c>
      <c r="I6" s="9">
        <v>90</v>
      </c>
      <c r="J6" s="9">
        <v>91</v>
      </c>
    </row>
    <row r="7" spans="1:10">
      <c r="A7" s="12" t="s">
        <v>19</v>
      </c>
      <c r="B7" s="11" t="s">
        <v>20</v>
      </c>
      <c r="C7" s="11" t="s">
        <v>14</v>
      </c>
      <c r="D7" s="9">
        <v>128</v>
      </c>
      <c r="E7" s="9">
        <v>136</v>
      </c>
      <c r="F7" s="9">
        <v>91</v>
      </c>
      <c r="G7" s="9"/>
      <c r="H7" s="9">
        <v>92</v>
      </c>
      <c r="I7" s="9">
        <v>76</v>
      </c>
      <c r="J7" s="9">
        <v>92</v>
      </c>
    </row>
    <row r="8" spans="1:10">
      <c r="A8" s="12" t="s">
        <v>21</v>
      </c>
      <c r="B8" s="11" t="s">
        <v>22</v>
      </c>
      <c r="C8" s="11" t="s">
        <v>14</v>
      </c>
      <c r="D8" s="9">
        <v>123</v>
      </c>
      <c r="E8" s="9">
        <v>138</v>
      </c>
      <c r="F8" s="9">
        <v>93</v>
      </c>
      <c r="G8" s="9"/>
      <c r="H8" s="9">
        <v>91</v>
      </c>
      <c r="I8" s="9">
        <v>78</v>
      </c>
      <c r="J8" s="9">
        <v>91</v>
      </c>
    </row>
    <row r="9" spans="1:10">
      <c r="A9" s="12" t="s">
        <v>21</v>
      </c>
      <c r="B9" s="11" t="s">
        <v>23</v>
      </c>
      <c r="C9" s="11" t="s">
        <v>18</v>
      </c>
      <c r="D9" s="9">
        <v>96</v>
      </c>
      <c r="E9" s="9">
        <v>132</v>
      </c>
      <c r="F9" s="9">
        <v>106</v>
      </c>
      <c r="G9" s="9"/>
      <c r="H9" s="9">
        <v>89</v>
      </c>
      <c r="I9" s="9">
        <v>89</v>
      </c>
      <c r="J9" s="9">
        <v>89</v>
      </c>
    </row>
    <row r="10" spans="1:10">
      <c r="A10" s="12" t="s">
        <v>21</v>
      </c>
      <c r="B10" s="11" t="s">
        <v>24</v>
      </c>
      <c r="C10" s="11" t="s">
        <v>14</v>
      </c>
      <c r="D10" s="9">
        <v>129</v>
      </c>
      <c r="E10" s="9">
        <v>139</v>
      </c>
      <c r="F10" s="9">
        <v>105</v>
      </c>
      <c r="G10" s="9"/>
      <c r="H10" s="9">
        <v>78</v>
      </c>
      <c r="I10" s="9">
        <v>88</v>
      </c>
      <c r="J10" s="9">
        <v>78</v>
      </c>
    </row>
    <row r="11" spans="1:10">
      <c r="A11" s="12" t="s">
        <v>25</v>
      </c>
      <c r="B11" s="11" t="s">
        <v>26</v>
      </c>
      <c r="C11" s="11" t="s">
        <v>18</v>
      </c>
      <c r="D11" s="9">
        <v>139</v>
      </c>
      <c r="E11" s="9">
        <v>74</v>
      </c>
      <c r="F11" s="9">
        <v>105</v>
      </c>
      <c r="G11" s="9"/>
      <c r="H11" s="9">
        <v>87</v>
      </c>
      <c r="I11" s="9">
        <v>88</v>
      </c>
      <c r="J11" s="9">
        <v>87</v>
      </c>
    </row>
    <row r="12" spans="1:10">
      <c r="A12" s="12" t="s">
        <v>27</v>
      </c>
      <c r="B12" s="11" t="s">
        <v>28</v>
      </c>
      <c r="C12" s="11" t="s">
        <v>18</v>
      </c>
      <c r="D12" s="9">
        <v>135</v>
      </c>
      <c r="E12" s="9">
        <v>122</v>
      </c>
      <c r="F12" s="9">
        <v>93</v>
      </c>
      <c r="G12" s="9"/>
      <c r="H12" s="9">
        <v>67</v>
      </c>
      <c r="I12" s="9">
        <v>78</v>
      </c>
      <c r="J12" s="9">
        <v>67</v>
      </c>
    </row>
    <row r="13" spans="1:10">
      <c r="A13" s="12" t="s">
        <v>27</v>
      </c>
      <c r="B13" s="11" t="s">
        <v>29</v>
      </c>
      <c r="C13" s="11" t="s">
        <v>18</v>
      </c>
      <c r="D13" s="9">
        <v>133</v>
      </c>
      <c r="E13" s="9">
        <v>138</v>
      </c>
      <c r="F13" s="9">
        <v>116</v>
      </c>
      <c r="G13" s="9"/>
      <c r="H13" s="9">
        <v>77</v>
      </c>
      <c r="I13" s="9">
        <v>97</v>
      </c>
      <c r="J13" s="9">
        <v>77</v>
      </c>
    </row>
    <row r="14" spans="1:10">
      <c r="A14" s="12" t="s">
        <v>30</v>
      </c>
      <c r="B14" s="11" t="s">
        <v>31</v>
      </c>
      <c r="C14" s="11" t="s">
        <v>18</v>
      </c>
      <c r="D14" s="9">
        <v>132</v>
      </c>
      <c r="E14" s="9">
        <v>119</v>
      </c>
      <c r="F14" s="9">
        <v>106</v>
      </c>
      <c r="G14" s="9"/>
      <c r="H14" s="9">
        <v>88</v>
      </c>
      <c r="I14" s="9">
        <v>89</v>
      </c>
      <c r="J14" s="9">
        <v>88</v>
      </c>
    </row>
    <row r="15" spans="1:10">
      <c r="A15" s="12" t="s">
        <v>30</v>
      </c>
      <c r="B15" s="11" t="s">
        <v>32</v>
      </c>
      <c r="C15" s="11" t="s">
        <v>18</v>
      </c>
      <c r="D15" s="9">
        <v>131</v>
      </c>
      <c r="E15" s="9">
        <v>122</v>
      </c>
      <c r="F15" s="9">
        <v>103</v>
      </c>
      <c r="G15" s="9"/>
      <c r="H15" s="9">
        <v>89</v>
      </c>
      <c r="I15" s="9">
        <v>86</v>
      </c>
      <c r="J15" s="9">
        <v>89</v>
      </c>
    </row>
    <row r="16" spans="1:10">
      <c r="A16" s="12" t="s">
        <v>33</v>
      </c>
      <c r="B16" s="11" t="s">
        <v>34</v>
      </c>
      <c r="C16" s="11" t="s">
        <v>18</v>
      </c>
      <c r="D16" s="9">
        <v>128</v>
      </c>
      <c r="E16" s="9">
        <v>138</v>
      </c>
      <c r="F16" s="9">
        <v>80</v>
      </c>
      <c r="G16" s="9"/>
      <c r="H16" s="9">
        <v>85</v>
      </c>
      <c r="I16" s="9">
        <v>67</v>
      </c>
      <c r="J16" s="9">
        <v>85</v>
      </c>
    </row>
    <row r="17" spans="1:10">
      <c r="A17" s="12" t="s">
        <v>33</v>
      </c>
      <c r="B17" s="11" t="s">
        <v>35</v>
      </c>
      <c r="C17" s="11" t="s">
        <v>14</v>
      </c>
      <c r="D17" s="9">
        <v>112</v>
      </c>
      <c r="E17" s="9">
        <v>136</v>
      </c>
      <c r="F17" s="9">
        <v>108</v>
      </c>
      <c r="G17" s="9"/>
      <c r="H17" s="9">
        <v>90</v>
      </c>
      <c r="I17" s="9">
        <v>90</v>
      </c>
      <c r="J17" s="9">
        <v>90</v>
      </c>
    </row>
    <row r="19" spans="11:11">
      <c r="K19"/>
    </row>
    <row r="20" spans="11:11">
      <c r="K20"/>
    </row>
    <row r="21" spans="11:11">
      <c r="K21"/>
    </row>
    <row r="22" spans="11:11">
      <c r="K22"/>
    </row>
    <row r="23" spans="11:11">
      <c r="K23"/>
    </row>
    <row r="24" spans="11:11">
      <c r="K24"/>
    </row>
  </sheetData>
  <mergeCells count="1">
    <mergeCell ref="A1:K1"/>
  </mergeCells>
  <printOptions gridLines="1"/>
  <pageMargins left="0.75" right="0.75" top="1" bottom="1" header="0.5" footer="0.5"/>
  <pageSetup paperSize="9" orientation="portrait" horizontalDpi="300" verticalDpi="300"/>
  <headerFooter alignWithMargins="0">
    <oddHeader>&amp;C&amp;A</oddHeader>
    <oddFooter>&amp;C第&amp;P页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G10" sqref="G10"/>
    </sheetView>
  </sheetViews>
  <sheetFormatPr defaultColWidth="8.66666666666667" defaultRowHeight="15.75" outlineLevelRow="6"/>
  <cols>
    <col min="1" max="1" width="7.41666666666667" style="2" customWidth="1"/>
    <col min="2" max="2" width="8.41666666666667" style="2" customWidth="1"/>
    <col min="3" max="4" width="6.41666666666667" style="2" customWidth="1"/>
    <col min="5" max="6" width="11.6666666666667" style="2" customWidth="1"/>
    <col min="7" max="9" width="5.41666666666667" style="2" customWidth="1"/>
    <col min="10" max="10" width="6.41666666666667" style="2" customWidth="1"/>
    <col min="11" max="16384" width="8.66666666666667" style="2"/>
  </cols>
  <sheetData>
    <row r="1" ht="20.25" spans="1:11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0">
      <c r="A2" s="1" t="s">
        <v>37</v>
      </c>
      <c r="B2" s="6" t="s">
        <v>1</v>
      </c>
      <c r="C2" s="2" t="s">
        <v>4</v>
      </c>
      <c r="D2" s="2" t="s">
        <v>5</v>
      </c>
      <c r="E2" s="6" t="s">
        <v>6</v>
      </c>
      <c r="F2" s="6" t="s">
        <v>7</v>
      </c>
      <c r="G2" s="2" t="s">
        <v>8</v>
      </c>
      <c r="H2" s="2" t="s">
        <v>9</v>
      </c>
      <c r="I2" s="2" t="s">
        <v>10</v>
      </c>
      <c r="J2" s="6" t="s">
        <v>11</v>
      </c>
    </row>
    <row r="3" spans="1:10">
      <c r="A3" s="1" t="s">
        <v>38</v>
      </c>
      <c r="B3" s="1" t="s">
        <v>12</v>
      </c>
      <c r="C3" s="7">
        <f>AVERAGEIF(成绩表!$A:$A,"=第1小组",成绩表!D:D)</f>
        <v>124</v>
      </c>
      <c r="D3" s="7">
        <f>AVERAGEIF(成绩表!$A:$A,"=第1小组",成绩表!E:E)</f>
        <v>124.25</v>
      </c>
      <c r="E3" s="7">
        <f>AVERAGEIF(成绩表!$A:$A,"=第1小组",成绩表!F:F)</f>
        <v>90.25</v>
      </c>
      <c r="F3" s="7" t="e">
        <f>AVERAGEIF(成绩表!$A:$A,"=第1小组",成绩表!G:G)</f>
        <v>#DIV/0!</v>
      </c>
      <c r="G3" s="7">
        <f>AVERAGEIF(成绩表!$A:$A,"=第1小组",成绩表!H:H)</f>
        <v>93</v>
      </c>
      <c r="H3" s="7">
        <f>AVERAGEIF(成绩表!$A:$A,"=第1小组",成绩表!I:I)</f>
        <v>75.5</v>
      </c>
      <c r="I3" s="7">
        <f>AVERAGEIF(成绩表!$A:$A,"=第1小组",成绩表!J:J)</f>
        <v>93.75</v>
      </c>
      <c r="J3" s="7" t="e">
        <f>AVERAGEIF(成绩表!$A:$A,"=第1小组",成绩表!K:K)</f>
        <v>#DIV/0!</v>
      </c>
    </row>
    <row r="4" spans="1:10">
      <c r="A4" s="1"/>
      <c r="B4" s="1" t="s">
        <v>19</v>
      </c>
      <c r="C4" s="7">
        <f>AVERAGEIF(成绩表!$A:$A,"=第2小组",成绩表!D:D)</f>
        <v>119</v>
      </c>
      <c r="D4" s="7">
        <f>AVERAGEIF(成绩表!$A:$A,"=第2小组",成绩表!E:E)</f>
        <v>136.25</v>
      </c>
      <c r="E4" s="7">
        <f>AVERAGEIF(成绩表!$A:$A,"=第2小组",成绩表!F:F)</f>
        <v>98.75</v>
      </c>
      <c r="F4" s="7" t="e">
        <f>AVERAGEIF(成绩表!$A:$A,"=第2小组",成绩表!G:G)</f>
        <v>#DIV/0!</v>
      </c>
      <c r="G4" s="7">
        <f>AVERAGEIF(成绩表!$A:$A,"=第2小组",成绩表!H:H)</f>
        <v>87.5</v>
      </c>
      <c r="H4" s="7">
        <f>AVERAGEIF(成绩表!$A:$A,"=第2小组",成绩表!I:I)</f>
        <v>82.75</v>
      </c>
      <c r="I4" s="7">
        <f>AVERAGEIF(成绩表!$A:$A,"=第2小组",成绩表!J:J)</f>
        <v>87.5</v>
      </c>
      <c r="J4" s="7" t="e">
        <f>AVERAGEIF(成绩表!$A:$A,"=第2小组",成绩表!K:K)</f>
        <v>#DIV/0!</v>
      </c>
    </row>
    <row r="5" spans="1:10">
      <c r="A5" s="1"/>
      <c r="B5" s="1" t="s">
        <v>27</v>
      </c>
      <c r="C5" s="7">
        <f>AVERAGEIF(成绩表!$A:$A,"=第3小组",成绩表!D:D)</f>
        <v>135.666666666667</v>
      </c>
      <c r="D5" s="7">
        <f>AVERAGEIF(成绩表!$A:$A,"=第3小组",成绩表!E:E)</f>
        <v>111.333333333333</v>
      </c>
      <c r="E5" s="7">
        <f>AVERAGEIF(成绩表!$A:$A,"=第3小组",成绩表!F:F)</f>
        <v>104.666666666667</v>
      </c>
      <c r="F5" s="7" t="e">
        <f>AVERAGEIF(成绩表!$A:$A,"=第3小组",成绩表!G:G)</f>
        <v>#DIV/0!</v>
      </c>
      <c r="G5" s="7">
        <f>AVERAGEIF(成绩表!$A:$A,"=第3小组",成绩表!H:H)</f>
        <v>77</v>
      </c>
      <c r="H5" s="7">
        <f>AVERAGEIF(成绩表!$A:$A,"=第3小组",成绩表!I:I)</f>
        <v>87.6666666666667</v>
      </c>
      <c r="I5" s="7">
        <f>AVERAGEIF(成绩表!$A:$A,"=第3小组",成绩表!J:J)</f>
        <v>77</v>
      </c>
      <c r="J5" s="7" t="e">
        <f>AVERAGEIF(成绩表!$A:$A,"=第3小组",成绩表!K:K)</f>
        <v>#DIV/0!</v>
      </c>
    </row>
    <row r="6" spans="1:10">
      <c r="A6" s="1"/>
      <c r="B6" s="1" t="s">
        <v>30</v>
      </c>
      <c r="C6" s="7">
        <f>AVERAGEIF(成绩表!$A:$A,"=第4小组",成绩表!D:D)</f>
        <v>125.75</v>
      </c>
      <c r="D6" s="7">
        <f>AVERAGEIF(成绩表!$A:$A,"=第4小组",成绩表!E:E)</f>
        <v>128.75</v>
      </c>
      <c r="E6" s="7">
        <f>AVERAGEIF(成绩表!$A:$A,"=第4小组",成绩表!F:F)</f>
        <v>99.25</v>
      </c>
      <c r="F6" s="7" t="e">
        <f>AVERAGEIF(成绩表!$A:$A,"=第4小组",成绩表!G:G)</f>
        <v>#DIV/0!</v>
      </c>
      <c r="G6" s="7">
        <f>AVERAGEIF(成绩表!$A:$A,"=第4小组",成绩表!H:H)</f>
        <v>88</v>
      </c>
      <c r="H6" s="7">
        <f>AVERAGEIF(成绩表!$A:$A,"=第4小组",成绩表!I:I)</f>
        <v>83</v>
      </c>
      <c r="I6" s="7">
        <f>AVERAGEIF(成绩表!$A:$A,"=第4小组",成绩表!J:J)</f>
        <v>88</v>
      </c>
      <c r="J6" s="7" t="e">
        <f>AVERAGEIF(成绩表!$A:$A,"=第4小组",成绩表!K:K)</f>
        <v>#DIV/0!</v>
      </c>
    </row>
    <row r="7" spans="1:10">
      <c r="A7" s="1"/>
      <c r="B7" s="1" t="s">
        <v>39</v>
      </c>
      <c r="C7" s="7">
        <f>AVERAGE(成绩表!D:D)</f>
        <v>125.466666666667</v>
      </c>
      <c r="D7" s="7">
        <f>AVERAGE(成绩表!E:E)</f>
        <v>126.066666666667</v>
      </c>
      <c r="E7" s="7">
        <f>AVERAGE(成绩表!F:F)</f>
        <v>97.8</v>
      </c>
      <c r="F7" s="7" t="e">
        <f>AVERAGE(成绩表!G:G)</f>
        <v>#DIV/0!</v>
      </c>
      <c r="G7" s="7">
        <f>AVERAGE(成绩表!H:H)</f>
        <v>87</v>
      </c>
      <c r="H7" s="7">
        <f>AVERAGE(成绩表!I:I)</f>
        <v>81.8666666666667</v>
      </c>
      <c r="I7" s="7">
        <f>AVERAGE(成绩表!J:J)</f>
        <v>87.2</v>
      </c>
      <c r="J7" s="7" t="e">
        <f>AVERAGE(成绩表!K:K)</f>
        <v>#DIV/0!</v>
      </c>
    </row>
  </sheetData>
  <mergeCells count="2">
    <mergeCell ref="A1:J1"/>
    <mergeCell ref="A3:A7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zoomScaleSheetLayoutView="60" workbookViewId="0">
      <selection activeCell="G12" sqref="G12"/>
    </sheetView>
  </sheetViews>
  <sheetFormatPr defaultColWidth="8.66666666666667" defaultRowHeight="15.75" outlineLevelRow="2" outlineLevelCol="5"/>
  <cols>
    <col min="1" max="1" width="10.9166666666667" customWidth="1"/>
    <col min="2" max="2" width="14.3333333333333" customWidth="1"/>
  </cols>
  <sheetData>
    <row r="1" spans="2:6">
      <c r="B1" s="1"/>
      <c r="C1" s="1"/>
      <c r="D1" s="1"/>
      <c r="E1" s="1"/>
      <c r="F1" s="1"/>
    </row>
    <row r="2" spans="2:6">
      <c r="B2" s="2"/>
      <c r="C2" s="2"/>
      <c r="D2" s="2"/>
      <c r="E2" s="2"/>
      <c r="F2" s="2"/>
    </row>
    <row r="3" spans="1:2">
      <c r="A3" s="3"/>
      <c r="B3" s="4"/>
    </row>
  </sheetData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成绩表</vt:lpstr>
      <vt:lpstr>分析表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范荣强</dc:creator>
  <cp:lastModifiedBy>Administrator</cp:lastModifiedBy>
  <dcterms:created xsi:type="dcterms:W3CDTF">2000-06-13T13:09:00Z</dcterms:created>
  <dcterms:modified xsi:type="dcterms:W3CDTF">2023-08-22T03:17:36Z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418E2224F347427F8F0F20BEC6B7554A</vt:lpwstr>
  </property>
  <property fmtid="{D5CDD505-2E9C-101B-9397-08002B2CF9AE}" pid="3" name="KSOProductBuildVer">
    <vt:lpwstr>2052-12.1.0.15336</vt:lpwstr>
  </property>
</Properties>
</file>